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92.168.200.11\JavnaNabava\CISA\"/>
    </mc:Choice>
  </mc:AlternateContent>
  <xr:revisionPtr revIDLastSave="0" documentId="13_ncr:1_{11868449-FF11-4ED5-B520-B140DCFFA8F3}" xr6:coauthVersionLast="47" xr6:coauthVersionMax="47" xr10:uidLastSave="{00000000-0000-0000-0000-000000000000}"/>
  <bookViews>
    <workbookView xWindow="-120" yWindow="-120" windowWidth="29040" windowHeight="15840" xr2:uid="{00000000-000D-0000-FFFF-FFFF00000000}"/>
  </bookViews>
  <sheets>
    <sheet name="Troškovnik" sheetId="1" r:id="rId1"/>
  </sheets>
  <definedNames>
    <definedName name="_Toc353349037" localSheetId="0">Troškovnik!#REF!</definedName>
    <definedName name="_xlnm.Print_Titles" localSheetId="0">Troškovnik!$7:$8</definedName>
    <definedName name="_xlnm.Print_Area" localSheetId="0">Troškovnik!$A$1:$F$125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7" i="1" l="1"/>
  <c r="D115" i="1"/>
  <c r="E113" i="1"/>
  <c r="F112" i="1"/>
  <c r="F111" i="1"/>
  <c r="F110" i="1"/>
  <c r="F109" i="1"/>
  <c r="E107" i="1"/>
  <c r="F101" i="1"/>
  <c r="F95" i="1"/>
  <c r="F93" i="1"/>
  <c r="F91" i="1"/>
  <c r="E89" i="1"/>
  <c r="F88" i="1"/>
  <c r="F87" i="1"/>
  <c r="F86" i="1"/>
  <c r="F85" i="1"/>
  <c r="F84" i="1"/>
  <c r="F83" i="1"/>
  <c r="F82" i="1"/>
  <c r="F81" i="1"/>
  <c r="F80" i="1"/>
  <c r="E78" i="1"/>
  <c r="F77" i="1"/>
  <c r="F76" i="1"/>
  <c r="F75" i="1"/>
  <c r="F74" i="1"/>
  <c r="F73" i="1"/>
  <c r="F71" i="1"/>
  <c r="F70" i="1"/>
  <c r="F69" i="1"/>
  <c r="F68" i="1"/>
  <c r="F67" i="1"/>
  <c r="F66" i="1"/>
  <c r="F65" i="1"/>
  <c r="F64" i="1"/>
  <c r="F63" i="1"/>
  <c r="F62" i="1"/>
  <c r="F61" i="1"/>
  <c r="F60" i="1"/>
  <c r="F59" i="1"/>
  <c r="F58" i="1"/>
  <c r="F57" i="1"/>
  <c r="F56" i="1"/>
  <c r="F55" i="1"/>
  <c r="F54" i="1"/>
  <c r="F53" i="1"/>
  <c r="E50" i="1"/>
  <c r="F49" i="1"/>
  <c r="F47" i="1"/>
  <c r="F46" i="1"/>
  <c r="F45" i="1"/>
  <c r="F43" i="1"/>
  <c r="F42" i="1"/>
  <c r="F41" i="1"/>
  <c r="F39" i="1"/>
  <c r="F38" i="1"/>
  <c r="F37" i="1"/>
  <c r="F35" i="1"/>
  <c r="F34" i="1"/>
  <c r="F33" i="1"/>
  <c r="F31" i="1"/>
  <c r="F30" i="1"/>
  <c r="F29" i="1"/>
  <c r="F27" i="1"/>
  <c r="F26" i="1"/>
  <c r="F25" i="1"/>
  <c r="F23" i="1"/>
  <c r="F22" i="1"/>
  <c r="F21" i="1"/>
  <c r="F19" i="1"/>
  <c r="F18" i="1"/>
  <c r="F17" i="1"/>
  <c r="F15" i="1"/>
  <c r="F13" i="1"/>
  <c r="F11" i="1"/>
</calcChain>
</file>

<file path=xl/sharedStrings.xml><?xml version="1.0" encoding="utf-8"?>
<sst xmlns="http://schemas.openxmlformats.org/spreadsheetml/2006/main" count="297" uniqueCount="176">
  <si>
    <t>Klinička bolnica Sveti Duh</t>
  </si>
  <si>
    <t>Zagreb, Sveti Duh 64</t>
  </si>
  <si>
    <t>TROŠKOVNIK</t>
  </si>
  <si>
    <t xml:space="preserve">Održavanje, servisi i drugi radovi potrebnih za  funkcioniranje parnih sterilizatora proizvođača Cisa i Tecno-Gaz, omekšivača Nobel, dezinfektora instrumenata KEN , uređaja za sušenje instrumenata KSL i uređaja za varenje folija Gandus i Wipak </t>
  </si>
  <si>
    <t>R.BR.</t>
  </si>
  <si>
    <t>Naziv i opis predmeta nabave</t>
  </si>
  <si>
    <t xml:space="preserve">Jedinica mjere </t>
  </si>
  <si>
    <t>Količina</t>
  </si>
  <si>
    <t>Jedinična cijena (bez PDV-a)</t>
  </si>
  <si>
    <t>Ukupna cijena stavke (bez PDV-a)</t>
  </si>
  <si>
    <t>5(3*4)</t>
  </si>
  <si>
    <t>I</t>
  </si>
  <si>
    <t>REDOVNI I PERIODIČKI SERVISI</t>
  </si>
  <si>
    <t>1.</t>
  </si>
  <si>
    <t>Sterilizator Cisa 6415H/2P br.1., tv.br. 7887 u centralnoj sterilizaciji</t>
  </si>
  <si>
    <t>1.1.</t>
  </si>
  <si>
    <t>Redovni servis sterilizatora</t>
  </si>
  <si>
    <t>Kompl</t>
  </si>
  <si>
    <t>2.</t>
  </si>
  <si>
    <t>Sterilizator Cisa 6415H/2P br.2., tv.br. 7888 u centralnoj sterilizaciji</t>
  </si>
  <si>
    <t>2.1.</t>
  </si>
  <si>
    <t>3.</t>
  </si>
  <si>
    <t>Sterilizator  Cisa 3270H/1P, tv.br. 7870 u centralnoj sterilizaciji</t>
  </si>
  <si>
    <t>3.1.</t>
  </si>
  <si>
    <t>4.</t>
  </si>
  <si>
    <t>Sterilizator Cisa P-6464H/2P tv.br. 27402 u kirurškom OP bloku</t>
  </si>
  <si>
    <t>4.1.</t>
  </si>
  <si>
    <r>
      <rPr>
        <sz val="12"/>
        <rFont val="Times New Roman"/>
        <family val="1"/>
        <charset val="238"/>
      </rPr>
      <t xml:space="preserve">Periodički servis i umjeravanje 3 kom manometara </t>
    </r>
    <r>
      <rPr>
        <i/>
        <sz val="12"/>
        <rFont val="Times New Roman"/>
        <family val="1"/>
        <charset val="238"/>
      </rPr>
      <t>(svakih 24 mjeseca u skladu s Pravilnikom o posudama pod tlakom i Preporukama za umjeravanje manometara DKD R5-1)</t>
    </r>
  </si>
  <si>
    <t>4.2.</t>
  </si>
  <si>
    <t>Periodički servis i baždarenje 2 kom sigurnosnih ventila za paru na sterilizatorima (svakih 24 mjeseca u skladu s Pravilnikom o posudama pod tlakom)</t>
  </si>
  <si>
    <t>4.3.</t>
  </si>
  <si>
    <t>5.</t>
  </si>
  <si>
    <t>Sterilizator Cisa 50/70LS tv.br. 12393 u mikrobiološkom laboratoriju</t>
  </si>
  <si>
    <t>5.1.</t>
  </si>
  <si>
    <t>5.2.</t>
  </si>
  <si>
    <t>5.3.</t>
  </si>
  <si>
    <t>6</t>
  </si>
  <si>
    <t>Sterilizator Cisa 4570LS/1P, tv.br. 25241  u mikrobiološkom laboratoriju</t>
  </si>
  <si>
    <t>6.1.</t>
  </si>
  <si>
    <t>6.2.</t>
  </si>
  <si>
    <t>6.3.</t>
  </si>
  <si>
    <t>7.</t>
  </si>
  <si>
    <t>Sterilizator Cisa 3270H/1P, tv.br. 14078 u OP bloku očne klinike</t>
  </si>
  <si>
    <t>7.1.</t>
  </si>
  <si>
    <t>7.2.</t>
  </si>
  <si>
    <t>7.3.</t>
  </si>
  <si>
    <t>8.</t>
  </si>
  <si>
    <t>Sterilizator Tecno Gaz Europa BXP tv.br. 00XPG052177 na ORL odjelu - ambulanta hitna I. kat</t>
  </si>
  <si>
    <t>8.1.</t>
  </si>
  <si>
    <t>8.2.</t>
  </si>
  <si>
    <t>8.3.</t>
  </si>
  <si>
    <t>9.</t>
  </si>
  <si>
    <t>Sterilizator Tecno Gaz Andromeda  V-XP20 tv.br. VS020G100795 na ORL odjelu - OP blok I.kat</t>
  </si>
  <si>
    <t>9.1.</t>
  </si>
  <si>
    <t>9.2.</t>
  </si>
  <si>
    <t>9.3.</t>
  </si>
  <si>
    <t>10.</t>
  </si>
  <si>
    <t xml:space="preserve">Sterilizator Tecno Gaz Hydra Evo tv.br. 201510ZHE0010 u ORL ambulanti, prizemlje </t>
  </si>
  <si>
    <t>10.1.</t>
  </si>
  <si>
    <t>10.2.</t>
  </si>
  <si>
    <t>10.3.</t>
  </si>
  <si>
    <t>11.</t>
  </si>
  <si>
    <t>Sterilizator Cisa P-3670H/1P tv.br. 27650 u očnom OP bloku dnevne bolnice</t>
  </si>
  <si>
    <t>11.1.</t>
  </si>
  <si>
    <t>11.2.</t>
  </si>
  <si>
    <t>11.3.</t>
  </si>
  <si>
    <t>12.</t>
  </si>
  <si>
    <t>Sterilizator 669/1 rekonstruiran kao Cisa u centralnoj sterilizaciji</t>
  </si>
  <si>
    <t>12.1.</t>
  </si>
  <si>
    <t>Ukupno zbroj stavki 1.1., 2.1., 3.1., 4.1., 4.2., 4.3., 5.1., 5.2., 5.3, 6.1., 6.2., 6.3., 7.1., 7.2., 7.3., 8.1., 8.2., 8.3., 9.1., 9.2., 9.3., 10.1., 10.2., 10.3., 11.1., 11.2., 11.3., 12.1.</t>
  </si>
  <si>
    <t>II</t>
  </si>
  <si>
    <t>POPRAVCI PO POZIVU, REZERVNI DIJELOVI</t>
  </si>
  <si>
    <t>1</t>
  </si>
  <si>
    <t>sterilizatori Cisa 6415 i 6464</t>
  </si>
  <si>
    <t>1.1</t>
  </si>
  <si>
    <t xml:space="preserve">Brtva vrata </t>
  </si>
  <si>
    <t>kom</t>
  </si>
  <si>
    <t>1.2.</t>
  </si>
  <si>
    <r>
      <rPr>
        <sz val="12"/>
        <rFont val="Times New Roman"/>
        <family val="1"/>
        <charset val="238"/>
      </rPr>
      <t>Sonda PT100, klasa A 0-150</t>
    </r>
    <r>
      <rPr>
        <sz val="12"/>
        <rFont val="Calibri"/>
        <family val="2"/>
        <charset val="238"/>
      </rPr>
      <t>°C</t>
    </r>
  </si>
  <si>
    <t>1.3.</t>
  </si>
  <si>
    <t>Pneumatski ventil 3/4" MS Ž DN 20</t>
  </si>
  <si>
    <t>1.4.</t>
  </si>
  <si>
    <t>Pneumatski ventil 1/2" MS Ž DN 20</t>
  </si>
  <si>
    <t>1.5.</t>
  </si>
  <si>
    <t>Odvajač kondenzata Spirax 1/2"</t>
  </si>
  <si>
    <t>1.6.</t>
  </si>
  <si>
    <t>Vacuum pumpa "Speck" V55 0001</t>
  </si>
  <si>
    <t>1.7.</t>
  </si>
  <si>
    <t>Pretvarač tlaka 0-4 bara, 4-20 mA</t>
  </si>
  <si>
    <t>1.8.</t>
  </si>
  <si>
    <t>Pretvarač temperature za sterilizatore Cisa 4-20mA, 0-200°C</t>
  </si>
  <si>
    <t>1.9.</t>
  </si>
  <si>
    <t>Sigurnosni ventil za paru 3/4" s atestom</t>
  </si>
  <si>
    <t>1.10.</t>
  </si>
  <si>
    <t>Ispravljač AC/DC 24 V DC/10 A</t>
  </si>
  <si>
    <t>1.11.</t>
  </si>
  <si>
    <t>Redukcijski ventil za zrak sa manometrom 72x72, -1/+5 bara, R 1/4 kl 1.6.</t>
  </si>
  <si>
    <t>1.12.</t>
  </si>
  <si>
    <t>Nepovratni ventil za paru 3/4"</t>
  </si>
  <si>
    <t>1.13.</t>
  </si>
  <si>
    <t>Termički pisač Cisa, komplet sa dodatnim priborom za montžu i spajanje</t>
  </si>
  <si>
    <t>1.14.</t>
  </si>
  <si>
    <t>Apsolutni filter za zrak</t>
  </si>
  <si>
    <t>1.15.</t>
  </si>
  <si>
    <t xml:space="preserve">Papirnata rola za printer </t>
  </si>
  <si>
    <t>1.16.</t>
  </si>
  <si>
    <t>Presostat Fema Honeywel VCM095</t>
  </si>
  <si>
    <t>1.17.</t>
  </si>
  <si>
    <t>Ventilator 220 V 120x120x38</t>
  </si>
  <si>
    <t>1.18.</t>
  </si>
  <si>
    <t>Fleksi crijevo za paru 3/4" 1000 mm</t>
  </si>
  <si>
    <t>1.19.</t>
  </si>
  <si>
    <t>Filter za paru</t>
  </si>
  <si>
    <t>2</t>
  </si>
  <si>
    <t>sterilizatori Cisa 3270 i Odelga, prepravljen</t>
  </si>
  <si>
    <t>2.2.</t>
  </si>
  <si>
    <t>2.3.</t>
  </si>
  <si>
    <t>2.4.</t>
  </si>
  <si>
    <t>2.5.</t>
  </si>
  <si>
    <t>Ukupno za stavku 1 i 2</t>
  </si>
  <si>
    <t>III</t>
  </si>
  <si>
    <t>POPRAVAK I PREUREĐENJE UPRAVLJANJA I NADZORA PARNOG STERILIZATORA CISA 6415H/2P</t>
  </si>
  <si>
    <t xml:space="preserve">Upravljački programibilni logički sklop tip S7-1200, CPU 1215 Siemens najnovije generacije sa 16 DI, 16 DO i 4 AI, memorijskom karticom 4 MB sa svim dodacima potrebnim za montažu </t>
  </si>
  <si>
    <t>Stabilizirani ispravljač napona Siemens, 220 V/24 V DC 6,25 A</t>
  </si>
  <si>
    <t>3</t>
  </si>
  <si>
    <t>Komunikacijski procesor S7-1200 sa svim potrebnim priključcima, pisač i sl.</t>
  </si>
  <si>
    <t>4</t>
  </si>
  <si>
    <t>Dodirni ekran u boji TP700 Siemens najnovije generacije, dijagonale 7", s konektorima i memorijskom karticom</t>
  </si>
  <si>
    <t>5</t>
  </si>
  <si>
    <t>Maska inox za ugradnju nove opreme na postojeću upravljačku ploču</t>
  </si>
  <si>
    <t>Programi za navedeni PLC i pisač, 5 standardnih programa sterilizacije, dva test programa i dva programa po izboru korisnika, s praćenjem i ispisom svih parametara, alarma, kvarova i ispisa zadnjeg ciklusa sterilizacije</t>
  </si>
  <si>
    <t>7</t>
  </si>
  <si>
    <t>Demontaža postojećeg upravljačkog modula</t>
  </si>
  <si>
    <t>kompl</t>
  </si>
  <si>
    <t>8</t>
  </si>
  <si>
    <t>Sav potreban materijal za montažu novog upravljačkok modula</t>
  </si>
  <si>
    <t>9</t>
  </si>
  <si>
    <t>Umjeravanje, kalibriranje mjernih instrumenata i izvršnih elemenata spojenih na upravljački modul, puštanje u funkciju</t>
  </si>
  <si>
    <t xml:space="preserve">Ukupno </t>
  </si>
  <si>
    <t>IV</t>
  </si>
  <si>
    <t xml:space="preserve">Redovni servis dezinfektora KEN </t>
  </si>
  <si>
    <t>Uređaj za pranje i dezinfekciju kirurških instrumenata i pribora KEN 313-OS, tv.br. 4337502 u ginekološkom OP bloku</t>
  </si>
  <si>
    <r>
      <rPr>
        <sz val="12"/>
        <rFont val="Times New Roman"/>
        <family val="1"/>
        <charset val="238"/>
      </rPr>
      <t xml:space="preserve">Redovni servis uređaja za sušenje KMO </t>
    </r>
    <r>
      <rPr>
        <i/>
        <sz val="12"/>
        <rFont val="Times New Roman"/>
        <family val="1"/>
        <charset val="238"/>
      </rPr>
      <t xml:space="preserve"> </t>
    </r>
  </si>
  <si>
    <t>Uređaj za sušenje instrumenata KSL tip KMO-160-00 u centralnoj sterilizaciji</t>
  </si>
  <si>
    <t>Redovni servis omekšivača Nobel</t>
  </si>
  <si>
    <t>Omekšivač Nobel AC60/AV u centralnoj sterilizaciji</t>
  </si>
  <si>
    <t>3.2.</t>
  </si>
  <si>
    <t>Omekšivač Nobel AC90/AV u mikrobiološkom laboratoriju</t>
  </si>
  <si>
    <t>3.3.</t>
  </si>
  <si>
    <t>Omekšivač Nobel AC60/AV u očnom OP bloku</t>
  </si>
  <si>
    <t>3.4.</t>
  </si>
  <si>
    <t>Omekšivač Nobel AC60/AV u ginekološkom OP bloku</t>
  </si>
  <si>
    <t>3.5.</t>
  </si>
  <si>
    <t>Omekšivač Nobel AC90/AV u očnom OP bloku dnevne bolnice</t>
  </si>
  <si>
    <t>Redovni servis uređaja za varenje folija</t>
  </si>
  <si>
    <t>Uređaj za varenje folija Gandus, tv.br. 0396 u urološkom OP bloku</t>
  </si>
  <si>
    <t>Uređaj za varenje folija Gandus, tv.br. 0398 u kirurškoj poliklinici</t>
  </si>
  <si>
    <t>Uređaj za varenje folija Gandus u ginekološkom OP bloku</t>
  </si>
  <si>
    <t>4.4.</t>
  </si>
  <si>
    <t>Uređaj za varenje folija Wipak u rađaoni</t>
  </si>
  <si>
    <t>4.5.</t>
  </si>
  <si>
    <t>Uređaj za varenje folija Wipak u centralnoj sterilizaciji</t>
  </si>
  <si>
    <t>V</t>
  </si>
  <si>
    <t>POPRAVCI PO POZIVU, RADNI SATI I DOLASCI ( ZA SVE UREĐAJE 1DO 24)</t>
  </si>
  <si>
    <t>Radni sati na popravku uređaja  radni dan 07 do 15 h</t>
  </si>
  <si>
    <t>h</t>
  </si>
  <si>
    <t>Radni sati na popravku uređaja  radni dan 15 do 07 h</t>
  </si>
  <si>
    <t>Radni sati na popravku uređaja u dane vikenda</t>
  </si>
  <si>
    <t>Dolasci ponuditelja na lokaciju naručitelja</t>
  </si>
  <si>
    <t>Ukupan iznos ponude I+II+III+IV+V</t>
  </si>
  <si>
    <t>Ukupan iznos PDV-a</t>
  </si>
  <si>
    <t>Ukupan iznos ponude I+II+III+IV+V sa PDV-om</t>
  </si>
  <si>
    <t>Napomena:</t>
  </si>
  <si>
    <t>Za rad na dijagnostici i popravku opreme pod točkama 1,2,3,4,5,6,7,11 i 12 naručitelj prihvaća mogućnost rada dva servisera u isto vrijeme. Za ostale uređaje navedeno nije prihvatljivo.</t>
  </si>
  <si>
    <t>Naručitelj za  popravke, a koji se odnosi na rezervne dijelove koji nisu navedeni u stavci II i ne mogu se predvidjeti nazivom i količinom,  određuje objedinjeni iznos. Objedinjeni iznos se određuje u iznosu od 10.000,00 EUR-a bez PDV-a te će se navedene stavke obračunavati i plaćati prema stvarno izvedenim radovima, utrošenom materijalu i rezervnim dijelovima. Objedinjeni iznos odnosi se na moguća ukupna plaćanja bez poreza na dodanu vrijednost tijekom izvršenja ugovora.“</t>
  </si>
  <si>
    <t>Jamstveni rok za ugrađene rezervne dijelove je 6 mj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</si>
</sst>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charset val="238"/>
      <scheme val="minor"/>
    </font>
    <font>
      <sz val="12"/>
      <color theme="1"/>
      <name val="Times New Roman"/>
      <family val="1"/>
      <charset val="238"/>
    </font>
    <font>
      <sz val="12"/>
      <color rgb="FFFF0000"/>
      <name val="Times New Roman"/>
      <family val="1"/>
      <charset val="238"/>
    </font>
    <font>
      <b/>
      <sz val="14"/>
      <color indexed="8"/>
      <name val="Times New Roman"/>
      <family val="1"/>
      <charset val="238"/>
    </font>
    <font>
      <sz val="12"/>
      <name val="Times New Roman"/>
      <family val="1"/>
      <charset val="238"/>
    </font>
    <font>
      <sz val="12"/>
      <color rgb="FF000000"/>
      <name val="Times New Roman"/>
      <family val="1"/>
      <charset val="238"/>
    </font>
    <font>
      <sz val="12"/>
      <color indexed="8"/>
      <name val="Times New Roman"/>
      <family val="1"/>
      <charset val="238"/>
    </font>
    <font>
      <b/>
      <sz val="12"/>
      <color theme="1"/>
      <name val="Times New Roman"/>
      <family val="1"/>
      <charset val="238"/>
    </font>
    <font>
      <b/>
      <sz val="12"/>
      <color indexed="8"/>
      <name val="Times New Roman"/>
      <family val="1"/>
      <charset val="238"/>
    </font>
    <font>
      <b/>
      <sz val="12"/>
      <name val="Times New Roman"/>
      <family val="1"/>
      <charset val="238"/>
    </font>
    <font>
      <sz val="8"/>
      <color theme="1"/>
      <name val="Calibri"/>
      <family val="2"/>
      <charset val="238"/>
      <scheme val="minor"/>
    </font>
    <font>
      <sz val="10"/>
      <name val="Arial"/>
      <family val="2"/>
      <charset val="238"/>
    </font>
    <font>
      <i/>
      <sz val="12"/>
      <name val="Times New Roman"/>
      <family val="1"/>
      <charset val="238"/>
    </font>
    <font>
      <sz val="12"/>
      <name val="Calibri"/>
      <family val="2"/>
      <charset val="238"/>
    </font>
  </fonts>
  <fills count="10">
    <fill>
      <patternFill patternType="none"/>
    </fill>
    <fill>
      <patternFill patternType="gray125"/>
    </fill>
    <fill>
      <patternFill patternType="solid">
        <fgColor theme="3" tint="0.79992065187536243"/>
        <bgColor indexed="64"/>
      </patternFill>
    </fill>
    <fill>
      <patternFill patternType="solid">
        <fgColor theme="4" tint="0.7999511703848384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9" tint="0.39994506668294322"/>
        <bgColor indexed="64"/>
      </patternFill>
    </fill>
    <fill>
      <patternFill patternType="solid">
        <fgColor theme="0"/>
        <bgColor indexed="64"/>
      </patternFill>
    </fill>
    <fill>
      <patternFill patternType="solid">
        <fgColor theme="5" tint="0.59999389629810485"/>
        <bgColor indexed="64"/>
      </patternFill>
    </fill>
    <fill>
      <patternFill patternType="solid">
        <fgColor rgb="FFC189F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
    <xf numFmtId="0" fontId="0" fillId="0" borderId="0"/>
    <xf numFmtId="0" fontId="10" fillId="0" borderId="0"/>
    <xf numFmtId="0" fontId="11" fillId="0" borderId="0" applyNumberFormat="0" applyFont="0" applyFill="0" applyBorder="0" applyAlignment="0" applyProtection="0">
      <alignment vertical="top"/>
    </xf>
  </cellStyleXfs>
  <cellXfs count="10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wrapText="1"/>
    </xf>
    <xf numFmtId="0" fontId="1" fillId="2" borderId="1" xfId="0" applyFont="1" applyFill="1" applyBorder="1" applyAlignment="1">
      <alignment horizontal="center" vertical="center"/>
    </xf>
    <xf numFmtId="0" fontId="4" fillId="2" borderId="1" xfId="2" applyNumberFormat="1" applyFont="1" applyFill="1" applyBorder="1" applyAlignment="1" applyProtection="1">
      <alignment horizontal="center" vertical="center"/>
    </xf>
    <xf numFmtId="0" fontId="5" fillId="2" borderId="1" xfId="0" applyFont="1" applyFill="1" applyBorder="1" applyAlignment="1">
      <alignment vertical="center" wrapText="1"/>
    </xf>
    <xf numFmtId="49" fontId="1"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1" xfId="0" applyFont="1" applyBorder="1" applyAlignment="1">
      <alignment vertical="center"/>
    </xf>
    <xf numFmtId="0" fontId="4" fillId="0" borderId="1" xfId="0" applyFont="1" applyBorder="1" applyAlignment="1">
      <alignment vertical="top" wrapText="1"/>
    </xf>
    <xf numFmtId="49" fontId="4" fillId="0" borderId="5"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5" xfId="0" applyFont="1" applyBorder="1" applyAlignment="1">
      <alignment vertical="top" wrapText="1"/>
    </xf>
    <xf numFmtId="0" fontId="4" fillId="0" borderId="5" xfId="0" applyFont="1" applyBorder="1" applyAlignment="1">
      <alignment vertical="center" wrapText="1"/>
    </xf>
    <xf numFmtId="0" fontId="1" fillId="0" borderId="5" xfId="0" applyFont="1" applyBorder="1" applyAlignment="1">
      <alignment vertical="center" wrapText="1"/>
    </xf>
    <xf numFmtId="0" fontId="4" fillId="0" borderId="6" xfId="0" applyFont="1" applyBorder="1" applyAlignment="1">
      <alignment vertical="top" wrapText="1"/>
    </xf>
    <xf numFmtId="0" fontId="4" fillId="0" borderId="7" xfId="0" applyFont="1" applyBorder="1" applyAlignment="1">
      <alignment vertical="center"/>
    </xf>
    <xf numFmtId="0" fontId="1" fillId="0" borderId="7" xfId="0" applyFont="1" applyBorder="1" applyAlignment="1">
      <alignment vertical="center"/>
    </xf>
    <xf numFmtId="0" fontId="1" fillId="0" borderId="6" xfId="0" applyFont="1" applyBorder="1" applyAlignment="1">
      <alignment vertical="center" wrapText="1"/>
    </xf>
    <xf numFmtId="49" fontId="9"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49" fontId="4" fillId="4" borderId="1" xfId="0" applyNumberFormat="1" applyFont="1" applyFill="1" applyBorder="1" applyAlignment="1">
      <alignment horizontal="center" vertical="center" wrapText="1"/>
    </xf>
    <xf numFmtId="0" fontId="4" fillId="0" borderId="7" xfId="0" applyFont="1" applyBorder="1" applyAlignment="1">
      <alignment vertical="center" wrapText="1"/>
    </xf>
    <xf numFmtId="0" fontId="1" fillId="0" borderId="7" xfId="0" applyFont="1" applyBorder="1" applyAlignment="1">
      <alignment vertical="center" wrapText="1"/>
    </xf>
    <xf numFmtId="49" fontId="9" fillId="4"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49" fontId="9" fillId="5"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xf>
    <xf numFmtId="0" fontId="4" fillId="6" borderId="1" xfId="0" applyFont="1" applyFill="1" applyBorder="1" applyAlignment="1">
      <alignment vertical="top" wrapText="1"/>
    </xf>
    <xf numFmtId="0" fontId="1" fillId="7" borderId="1" xfId="0" applyFont="1" applyFill="1" applyBorder="1" applyAlignment="1">
      <alignment vertical="center"/>
    </xf>
    <xf numFmtId="49" fontId="4" fillId="7"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4" fillId="7" borderId="6" xfId="0" applyNumberFormat="1" applyFont="1" applyFill="1" applyBorder="1" applyAlignment="1">
      <alignment horizontal="center" vertical="center" wrapText="1"/>
    </xf>
    <xf numFmtId="49" fontId="4" fillId="7" borderId="5" xfId="0"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xf>
    <xf numFmtId="49" fontId="9" fillId="8" borderId="1" xfId="0" applyNumberFormat="1" applyFont="1" applyFill="1" applyBorder="1" applyAlignment="1">
      <alignment horizontal="center" vertical="center" wrapText="1"/>
    </xf>
    <xf numFmtId="0" fontId="1" fillId="0" borderId="0" xfId="0" applyFont="1" applyAlignment="1">
      <alignment horizontal="left" vertical="center" wrapText="1"/>
    </xf>
    <xf numFmtId="0" fontId="7"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xf>
    <xf numFmtId="0" fontId="3" fillId="0" borderId="0" xfId="0" applyFont="1" applyAlignment="1">
      <alignment horizontal="center" vertical="center"/>
    </xf>
    <xf numFmtId="0" fontId="8" fillId="3" borderId="1" xfId="0" applyFont="1" applyFill="1" applyBorder="1" applyAlignment="1">
      <alignment horizontal="left" vertical="center"/>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8" fillId="4" borderId="1" xfId="0" applyFont="1" applyFill="1" applyBorder="1" applyAlignment="1">
      <alignment horizontal="left" vertical="center"/>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8" fillId="6" borderId="1" xfId="0" applyFont="1" applyFill="1" applyBorder="1" applyAlignment="1">
      <alignment horizontal="left" vertical="center"/>
    </xf>
    <xf numFmtId="0" fontId="1" fillId="7" borderId="1"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4" xfId="0" applyFont="1" applyFill="1" applyBorder="1" applyAlignment="1">
      <alignment horizontal="left"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10" xfId="0" applyFont="1" applyBorder="1" applyAlignment="1">
      <alignment vertical="center"/>
    </xf>
    <xf numFmtId="0" fontId="8" fillId="8" borderId="1" xfId="0" applyFont="1" applyFill="1" applyBorder="1" applyAlignment="1">
      <alignment horizontal="left"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7" fillId="9" borderId="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left" wrapText="1"/>
    </xf>
  </cellXfs>
  <cellStyles count="3">
    <cellStyle name="Normalno" xfId="0" builtinId="0"/>
    <cellStyle name="Normalno 2" xfId="1" xr:uid="{00000000-0005-0000-0000-000031000000}"/>
    <cellStyle name="Obično 3" xfId="2"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1"/>
  <sheetViews>
    <sheetView tabSelected="1" topLeftCell="A91" workbookViewId="0">
      <selection activeCell="B102" sqref="B102:F106"/>
    </sheetView>
  </sheetViews>
  <sheetFormatPr defaultColWidth="9" defaultRowHeight="15.75" x14ac:dyDescent="0.25"/>
  <cols>
    <col min="1" max="1" width="13" style="1" customWidth="1"/>
    <col min="2" max="2" width="57.85546875" style="2" customWidth="1"/>
    <col min="3" max="3" width="17.7109375" style="2" customWidth="1"/>
    <col min="4" max="4" width="16" style="2" customWidth="1"/>
    <col min="5" max="5" width="17.42578125" style="2" customWidth="1"/>
    <col min="6" max="6" width="21.7109375" style="2" customWidth="1"/>
    <col min="7" max="16379" width="9.140625" style="2"/>
    <col min="16380" max="16384" width="9" style="2"/>
  </cols>
  <sheetData>
    <row r="1" spans="1:6" x14ac:dyDescent="0.25">
      <c r="A1" s="47" t="s">
        <v>0</v>
      </c>
      <c r="B1" s="47"/>
    </row>
    <row r="2" spans="1:6" x14ac:dyDescent="0.25">
      <c r="A2" s="47" t="s">
        <v>1</v>
      </c>
      <c r="B2" s="47"/>
      <c r="C2" s="3"/>
      <c r="D2" s="3"/>
    </row>
    <row r="3" spans="1:6" x14ac:dyDescent="0.25">
      <c r="B3" s="3"/>
      <c r="C3" s="3"/>
      <c r="D3" s="3"/>
    </row>
    <row r="4" spans="1:6" ht="18.75" x14ac:dyDescent="0.25">
      <c r="A4" s="48" t="s">
        <v>2</v>
      </c>
      <c r="B4" s="48"/>
      <c r="C4" s="48"/>
      <c r="D4" s="48"/>
      <c r="E4" s="48"/>
      <c r="F4" s="48"/>
    </row>
    <row r="5" spans="1:6" ht="24.95" customHeight="1" x14ac:dyDescent="0.25">
      <c r="A5" s="103" t="s">
        <v>3</v>
      </c>
      <c r="B5" s="103"/>
      <c r="C5" s="103"/>
      <c r="D5" s="103"/>
      <c r="E5" s="103"/>
      <c r="F5" s="103"/>
    </row>
    <row r="6" spans="1:6" ht="36.75" customHeight="1" x14ac:dyDescent="0.25">
      <c r="A6" s="103"/>
      <c r="B6" s="103"/>
      <c r="C6" s="103"/>
      <c r="D6" s="103"/>
      <c r="E6" s="103"/>
      <c r="F6" s="103"/>
    </row>
    <row r="7" spans="1:6" ht="31.5" x14ac:dyDescent="0.25">
      <c r="A7" s="5" t="s">
        <v>4</v>
      </c>
      <c r="B7" s="6" t="s">
        <v>5</v>
      </c>
      <c r="C7" s="7" t="s">
        <v>6</v>
      </c>
      <c r="D7" s="7" t="s">
        <v>7</v>
      </c>
      <c r="E7" s="8" t="s">
        <v>8</v>
      </c>
      <c r="F7" s="8" t="s">
        <v>9</v>
      </c>
    </row>
    <row r="8" spans="1:6" x14ac:dyDescent="0.25">
      <c r="A8" s="9">
        <v>0</v>
      </c>
      <c r="B8" s="9">
        <v>1</v>
      </c>
      <c r="C8" s="9">
        <v>2</v>
      </c>
      <c r="D8" s="9">
        <v>3</v>
      </c>
      <c r="E8" s="9">
        <v>4</v>
      </c>
      <c r="F8" s="9" t="s">
        <v>10</v>
      </c>
    </row>
    <row r="9" spans="1:6" ht="16.5" customHeight="1" x14ac:dyDescent="0.25">
      <c r="A9" s="10" t="s">
        <v>11</v>
      </c>
      <c r="B9" s="49" t="s">
        <v>12</v>
      </c>
      <c r="C9" s="49"/>
      <c r="D9" s="49"/>
      <c r="E9" s="49"/>
      <c r="F9" s="49"/>
    </row>
    <row r="10" spans="1:6" ht="16.5" customHeight="1" x14ac:dyDescent="0.25">
      <c r="A10" s="11" t="s">
        <v>13</v>
      </c>
      <c r="B10" s="50" t="s">
        <v>14</v>
      </c>
      <c r="C10" s="51"/>
      <c r="D10" s="51"/>
      <c r="E10" s="51"/>
      <c r="F10" s="52"/>
    </row>
    <row r="11" spans="1:6" ht="20.100000000000001" customHeight="1" x14ac:dyDescent="0.25">
      <c r="A11" s="12" t="s">
        <v>15</v>
      </c>
      <c r="B11" s="13" t="s">
        <v>16</v>
      </c>
      <c r="C11" s="14" t="s">
        <v>17</v>
      </c>
      <c r="D11" s="14">
        <v>1</v>
      </c>
      <c r="E11" s="14"/>
      <c r="F11" s="15">
        <f>D11*E11</f>
        <v>0</v>
      </c>
    </row>
    <row r="12" spans="1:6" ht="15.75" customHeight="1" x14ac:dyDescent="0.25">
      <c r="A12" s="12" t="s">
        <v>18</v>
      </c>
      <c r="B12" s="50" t="s">
        <v>19</v>
      </c>
      <c r="C12" s="51"/>
      <c r="D12" s="51"/>
      <c r="E12" s="51"/>
      <c r="F12" s="52"/>
    </row>
    <row r="13" spans="1:6" ht="15.75" customHeight="1" x14ac:dyDescent="0.25">
      <c r="A13" s="12" t="s">
        <v>20</v>
      </c>
      <c r="B13" s="13" t="s">
        <v>16</v>
      </c>
      <c r="C13" s="14" t="s">
        <v>17</v>
      </c>
      <c r="D13" s="14">
        <v>1</v>
      </c>
      <c r="E13" s="13"/>
      <c r="F13" s="13">
        <f>D13*E13</f>
        <v>0</v>
      </c>
    </row>
    <row r="14" spans="1:6" ht="15" customHeight="1" x14ac:dyDescent="0.25">
      <c r="A14" s="12" t="s">
        <v>21</v>
      </c>
      <c r="B14" s="53" t="s">
        <v>22</v>
      </c>
      <c r="C14" s="54"/>
      <c r="D14" s="54"/>
      <c r="E14" s="54"/>
      <c r="F14" s="55"/>
    </row>
    <row r="15" spans="1:6" ht="15" customHeight="1" x14ac:dyDescent="0.25">
      <c r="A15" s="12" t="s">
        <v>23</v>
      </c>
      <c r="B15" s="13" t="s">
        <v>16</v>
      </c>
      <c r="C15" s="14" t="s">
        <v>17</v>
      </c>
      <c r="D15" s="14">
        <v>1</v>
      </c>
      <c r="E15" s="15"/>
      <c r="F15" s="15">
        <f>D15*E15</f>
        <v>0</v>
      </c>
    </row>
    <row r="16" spans="1:6" ht="15" customHeight="1" x14ac:dyDescent="0.25">
      <c r="A16" s="12" t="s">
        <v>24</v>
      </c>
      <c r="B16" s="53" t="s">
        <v>25</v>
      </c>
      <c r="C16" s="54"/>
      <c r="D16" s="54"/>
      <c r="E16" s="54"/>
      <c r="F16" s="55"/>
    </row>
    <row r="17" spans="1:6" ht="48.95" customHeight="1" x14ac:dyDescent="0.25">
      <c r="A17" s="12" t="s">
        <v>26</v>
      </c>
      <c r="B17" s="16" t="s">
        <v>27</v>
      </c>
      <c r="C17" s="14" t="s">
        <v>17</v>
      </c>
      <c r="D17" s="14">
        <v>1</v>
      </c>
      <c r="E17" s="13"/>
      <c r="F17" s="13">
        <f>D17*E17</f>
        <v>0</v>
      </c>
    </row>
    <row r="18" spans="1:6" ht="60" customHeight="1" x14ac:dyDescent="0.25">
      <c r="A18" s="17" t="s">
        <v>28</v>
      </c>
      <c r="B18" s="18" t="s">
        <v>29</v>
      </c>
      <c r="C18" s="14" t="s">
        <v>17</v>
      </c>
      <c r="D18" s="14">
        <v>1</v>
      </c>
      <c r="E18" s="14"/>
      <c r="F18" s="13">
        <f>D18*E18</f>
        <v>0</v>
      </c>
    </row>
    <row r="19" spans="1:6" ht="20.100000000000001" customHeight="1" x14ac:dyDescent="0.25">
      <c r="A19" s="17" t="s">
        <v>30</v>
      </c>
      <c r="B19" s="13" t="s">
        <v>16</v>
      </c>
      <c r="C19" s="14" t="s">
        <v>17</v>
      </c>
      <c r="D19" s="14">
        <v>1</v>
      </c>
      <c r="E19" s="14"/>
      <c r="F19" s="13">
        <f>D19*E19</f>
        <v>0</v>
      </c>
    </row>
    <row r="20" spans="1:6" ht="15" customHeight="1" x14ac:dyDescent="0.25">
      <c r="A20" s="12" t="s">
        <v>31</v>
      </c>
      <c r="B20" s="53" t="s">
        <v>32</v>
      </c>
      <c r="C20" s="54"/>
      <c r="D20" s="54"/>
      <c r="E20" s="54"/>
      <c r="F20" s="55"/>
    </row>
    <row r="21" spans="1:6" ht="54" customHeight="1" x14ac:dyDescent="0.25">
      <c r="A21" s="17" t="s">
        <v>33</v>
      </c>
      <c r="B21" s="19" t="s">
        <v>27</v>
      </c>
      <c r="C21" s="14" t="s">
        <v>17</v>
      </c>
      <c r="D21" s="14">
        <v>1</v>
      </c>
      <c r="E21" s="14"/>
      <c r="F21" s="15">
        <f>D21*E21</f>
        <v>0</v>
      </c>
    </row>
    <row r="22" spans="1:6" ht="53.1" customHeight="1" x14ac:dyDescent="0.25">
      <c r="A22" s="17" t="s">
        <v>34</v>
      </c>
      <c r="B22" s="20" t="s">
        <v>29</v>
      </c>
      <c r="C22" s="14" t="s">
        <v>17</v>
      </c>
      <c r="D22" s="14">
        <v>1</v>
      </c>
      <c r="E22" s="14"/>
      <c r="F22" s="15">
        <f>D22*E22</f>
        <v>0</v>
      </c>
    </row>
    <row r="23" spans="1:6" ht="20.100000000000001" customHeight="1" x14ac:dyDescent="0.25">
      <c r="A23" s="17" t="s">
        <v>35</v>
      </c>
      <c r="B23" s="21" t="s">
        <v>16</v>
      </c>
      <c r="C23" s="14" t="s">
        <v>17</v>
      </c>
      <c r="D23" s="14">
        <v>1</v>
      </c>
      <c r="E23" s="14"/>
      <c r="F23" s="15">
        <f>D23*E23</f>
        <v>0</v>
      </c>
    </row>
    <row r="24" spans="1:6" ht="15" customHeight="1" x14ac:dyDescent="0.25">
      <c r="A24" s="12" t="s">
        <v>36</v>
      </c>
      <c r="B24" s="56" t="s">
        <v>37</v>
      </c>
      <c r="C24" s="56"/>
      <c r="D24" s="56"/>
      <c r="E24" s="56"/>
      <c r="F24" s="56"/>
    </row>
    <row r="25" spans="1:6" ht="30" customHeight="1" x14ac:dyDescent="0.25">
      <c r="A25" s="17" t="s">
        <v>38</v>
      </c>
      <c r="B25" s="22" t="s">
        <v>27</v>
      </c>
      <c r="C25" s="23" t="s">
        <v>17</v>
      </c>
      <c r="D25" s="23">
        <v>1</v>
      </c>
      <c r="E25" s="23"/>
      <c r="F25" s="24">
        <f>D25*E25</f>
        <v>0</v>
      </c>
    </row>
    <row r="26" spans="1:6" ht="30" customHeight="1" x14ac:dyDescent="0.25">
      <c r="A26" s="17" t="s">
        <v>39</v>
      </c>
      <c r="B26" s="20" t="s">
        <v>29</v>
      </c>
      <c r="C26" s="14" t="s">
        <v>17</v>
      </c>
      <c r="D26" s="14">
        <v>1</v>
      </c>
      <c r="E26" s="14"/>
      <c r="F26" s="24">
        <f>D26*E26</f>
        <v>0</v>
      </c>
    </row>
    <row r="27" spans="1:6" ht="20.100000000000001" customHeight="1" x14ac:dyDescent="0.25">
      <c r="A27" s="17" t="s">
        <v>40</v>
      </c>
      <c r="B27" s="21" t="s">
        <v>16</v>
      </c>
      <c r="C27" s="14" t="s">
        <v>17</v>
      </c>
      <c r="D27" s="14">
        <v>1</v>
      </c>
      <c r="E27" s="14"/>
      <c r="F27" s="24">
        <f>D27*E27</f>
        <v>0</v>
      </c>
    </row>
    <row r="28" spans="1:6" ht="15" customHeight="1" x14ac:dyDescent="0.25">
      <c r="A28" s="12" t="s">
        <v>41</v>
      </c>
      <c r="B28" s="56" t="s">
        <v>42</v>
      </c>
      <c r="C28" s="56"/>
      <c r="D28" s="56"/>
      <c r="E28" s="56"/>
      <c r="F28" s="56"/>
    </row>
    <row r="29" spans="1:6" ht="56.1" customHeight="1" x14ac:dyDescent="0.25">
      <c r="A29" s="17" t="s">
        <v>43</v>
      </c>
      <c r="B29" s="22" t="s">
        <v>27</v>
      </c>
      <c r="C29" s="23" t="s">
        <v>17</v>
      </c>
      <c r="D29" s="23">
        <v>1</v>
      </c>
      <c r="E29" s="23"/>
      <c r="F29" s="24">
        <f>D29*E29</f>
        <v>0</v>
      </c>
    </row>
    <row r="30" spans="1:6" ht="54" customHeight="1" x14ac:dyDescent="0.25">
      <c r="A30" s="17" t="s">
        <v>44</v>
      </c>
      <c r="B30" s="20" t="s">
        <v>29</v>
      </c>
      <c r="C30" s="14" t="s">
        <v>17</v>
      </c>
      <c r="D30" s="14">
        <v>1</v>
      </c>
      <c r="E30" s="14"/>
      <c r="F30" s="15">
        <f>D30*E30</f>
        <v>0</v>
      </c>
    </row>
    <row r="31" spans="1:6" ht="20.100000000000001" customHeight="1" x14ac:dyDescent="0.25">
      <c r="A31" s="17" t="s">
        <v>45</v>
      </c>
      <c r="B31" s="21" t="s">
        <v>16</v>
      </c>
      <c r="C31" s="14" t="s">
        <v>17</v>
      </c>
      <c r="D31" s="14">
        <v>1</v>
      </c>
      <c r="E31" s="14"/>
      <c r="F31" s="15">
        <f>D31*E31</f>
        <v>0</v>
      </c>
    </row>
    <row r="32" spans="1:6" ht="15" customHeight="1" x14ac:dyDescent="0.25">
      <c r="A32" s="12" t="s">
        <v>46</v>
      </c>
      <c r="B32" s="56" t="s">
        <v>47</v>
      </c>
      <c r="C32" s="56"/>
      <c r="D32" s="56"/>
      <c r="E32" s="56"/>
      <c r="F32" s="56"/>
    </row>
    <row r="33" spans="1:6" ht="57" customHeight="1" x14ac:dyDescent="0.25">
      <c r="A33" s="17" t="s">
        <v>48</v>
      </c>
      <c r="B33" s="22" t="s">
        <v>27</v>
      </c>
      <c r="C33" s="23" t="s">
        <v>17</v>
      </c>
      <c r="D33" s="23">
        <v>1</v>
      </c>
      <c r="E33" s="23"/>
      <c r="F33" s="24">
        <f>D33*E33</f>
        <v>0</v>
      </c>
    </row>
    <row r="34" spans="1:6" ht="57" customHeight="1" x14ac:dyDescent="0.25">
      <c r="A34" s="17" t="s">
        <v>49</v>
      </c>
      <c r="B34" s="20" t="s">
        <v>29</v>
      </c>
      <c r="C34" s="14" t="s">
        <v>17</v>
      </c>
      <c r="D34" s="14">
        <v>1</v>
      </c>
      <c r="E34" s="14"/>
      <c r="F34" s="15">
        <f>D34*E34</f>
        <v>0</v>
      </c>
    </row>
    <row r="35" spans="1:6" ht="20.100000000000001" customHeight="1" x14ac:dyDescent="0.25">
      <c r="A35" s="17" t="s">
        <v>50</v>
      </c>
      <c r="B35" s="21" t="s">
        <v>16</v>
      </c>
      <c r="C35" s="14" t="s">
        <v>17</v>
      </c>
      <c r="D35" s="14">
        <v>1</v>
      </c>
      <c r="E35" s="14"/>
      <c r="F35" s="15">
        <f>D35*E35</f>
        <v>0</v>
      </c>
    </row>
    <row r="36" spans="1:6" ht="15" customHeight="1" x14ac:dyDescent="0.25">
      <c r="A36" s="12" t="s">
        <v>51</v>
      </c>
      <c r="B36" s="57" t="s">
        <v>52</v>
      </c>
      <c r="C36" s="58"/>
      <c r="D36" s="58"/>
      <c r="E36" s="58"/>
      <c r="F36" s="58"/>
    </row>
    <row r="37" spans="1:6" ht="54" customHeight="1" x14ac:dyDescent="0.25">
      <c r="A37" s="17" t="s">
        <v>53</v>
      </c>
      <c r="B37" s="22" t="s">
        <v>27</v>
      </c>
      <c r="C37" s="23" t="s">
        <v>17</v>
      </c>
      <c r="D37" s="23">
        <v>1</v>
      </c>
      <c r="E37" s="23"/>
      <c r="F37" s="24">
        <f>D37*E37</f>
        <v>0</v>
      </c>
    </row>
    <row r="38" spans="1:6" ht="57" customHeight="1" x14ac:dyDescent="0.25">
      <c r="A38" s="17" t="s">
        <v>54</v>
      </c>
      <c r="B38" s="20" t="s">
        <v>29</v>
      </c>
      <c r="C38" s="14" t="s">
        <v>17</v>
      </c>
      <c r="D38" s="14">
        <v>1</v>
      </c>
      <c r="E38" s="14"/>
      <c r="F38" s="24">
        <f>D38*E38</f>
        <v>0</v>
      </c>
    </row>
    <row r="39" spans="1:6" ht="20.100000000000001" customHeight="1" x14ac:dyDescent="0.25">
      <c r="A39" s="17" t="s">
        <v>55</v>
      </c>
      <c r="B39" s="21" t="s">
        <v>16</v>
      </c>
      <c r="C39" s="14" t="s">
        <v>17</v>
      </c>
      <c r="D39" s="14">
        <v>1</v>
      </c>
      <c r="E39" s="14"/>
      <c r="F39" s="24">
        <f>D39*E39</f>
        <v>0</v>
      </c>
    </row>
    <row r="40" spans="1:6" ht="15" customHeight="1" x14ac:dyDescent="0.25">
      <c r="A40" s="12" t="s">
        <v>56</v>
      </c>
      <c r="B40" s="57" t="s">
        <v>57</v>
      </c>
      <c r="C40" s="58"/>
      <c r="D40" s="58"/>
      <c r="E40" s="58"/>
      <c r="F40" s="58"/>
    </row>
    <row r="41" spans="1:6" ht="51" customHeight="1" x14ac:dyDescent="0.25">
      <c r="A41" s="17" t="s">
        <v>58</v>
      </c>
      <c r="B41" s="22" t="s">
        <v>27</v>
      </c>
      <c r="C41" s="23" t="s">
        <v>17</v>
      </c>
      <c r="D41" s="23">
        <v>1</v>
      </c>
      <c r="E41" s="23"/>
      <c r="F41" s="24">
        <f>D41*E41</f>
        <v>0</v>
      </c>
    </row>
    <row r="42" spans="1:6" ht="51" customHeight="1" x14ac:dyDescent="0.25">
      <c r="A42" s="17" t="s">
        <v>59</v>
      </c>
      <c r="B42" s="20" t="s">
        <v>29</v>
      </c>
      <c r="C42" s="14" t="s">
        <v>17</v>
      </c>
      <c r="D42" s="14">
        <v>1</v>
      </c>
      <c r="E42" s="14"/>
      <c r="F42" s="24">
        <f>D42*E42</f>
        <v>0</v>
      </c>
    </row>
    <row r="43" spans="1:6" ht="20.100000000000001" customHeight="1" x14ac:dyDescent="0.25">
      <c r="A43" s="17" t="s">
        <v>60</v>
      </c>
      <c r="B43" s="21" t="s">
        <v>16</v>
      </c>
      <c r="C43" s="14" t="s">
        <v>17</v>
      </c>
      <c r="D43" s="14">
        <v>1</v>
      </c>
      <c r="E43" s="14"/>
      <c r="F43" s="24">
        <f>D43*E43</f>
        <v>0</v>
      </c>
    </row>
    <row r="44" spans="1:6" ht="15" customHeight="1" x14ac:dyDescent="0.25">
      <c r="A44" s="12" t="s">
        <v>61</v>
      </c>
      <c r="B44" s="57" t="s">
        <v>62</v>
      </c>
      <c r="C44" s="58"/>
      <c r="D44" s="58"/>
      <c r="E44" s="58"/>
      <c r="F44" s="58"/>
    </row>
    <row r="45" spans="1:6" ht="50.1" customHeight="1" x14ac:dyDescent="0.25">
      <c r="A45" s="17" t="s">
        <v>63</v>
      </c>
      <c r="B45" s="22" t="s">
        <v>27</v>
      </c>
      <c r="C45" s="23" t="s">
        <v>17</v>
      </c>
      <c r="D45" s="23">
        <v>1</v>
      </c>
      <c r="E45" s="23"/>
      <c r="F45" s="24">
        <f>D45*E45</f>
        <v>0</v>
      </c>
    </row>
    <row r="46" spans="1:6" ht="57.95" customHeight="1" x14ac:dyDescent="0.25">
      <c r="A46" s="17" t="s">
        <v>64</v>
      </c>
      <c r="B46" s="20" t="s">
        <v>29</v>
      </c>
      <c r="C46" s="14" t="s">
        <v>17</v>
      </c>
      <c r="D46" s="14">
        <v>1</v>
      </c>
      <c r="E46" s="14"/>
      <c r="F46" s="24">
        <f>D46*E46</f>
        <v>0</v>
      </c>
    </row>
    <row r="47" spans="1:6" ht="20.100000000000001" customHeight="1" x14ac:dyDescent="0.25">
      <c r="A47" s="17" t="s">
        <v>65</v>
      </c>
      <c r="B47" s="21" t="s">
        <v>16</v>
      </c>
      <c r="C47" s="14" t="s">
        <v>17</v>
      </c>
      <c r="D47" s="14">
        <v>1</v>
      </c>
      <c r="E47" s="14"/>
      <c r="F47" s="24">
        <f>D47*E47</f>
        <v>0</v>
      </c>
    </row>
    <row r="48" spans="1:6" ht="15" customHeight="1" x14ac:dyDescent="0.25">
      <c r="A48" s="12" t="s">
        <v>66</v>
      </c>
      <c r="B48" s="57" t="s">
        <v>67</v>
      </c>
      <c r="C48" s="58"/>
      <c r="D48" s="58"/>
      <c r="E48" s="58"/>
      <c r="F48" s="58"/>
    </row>
    <row r="49" spans="1:6" ht="20.100000000000001" customHeight="1" x14ac:dyDescent="0.25">
      <c r="A49" s="17" t="s">
        <v>68</v>
      </c>
      <c r="B49" s="25" t="s">
        <v>16</v>
      </c>
      <c r="C49" s="23" t="s">
        <v>17</v>
      </c>
      <c r="D49" s="23">
        <v>1</v>
      </c>
      <c r="E49" s="23"/>
      <c r="F49" s="24">
        <f>D49*E49</f>
        <v>0</v>
      </c>
    </row>
    <row r="50" spans="1:6" ht="47.1" customHeight="1" x14ac:dyDescent="0.25">
      <c r="A50" s="26" t="s">
        <v>11</v>
      </c>
      <c r="B50" s="57" t="s">
        <v>69</v>
      </c>
      <c r="C50" s="58"/>
      <c r="D50" s="59"/>
      <c r="E50" s="60">
        <f>SUM(F49,F47,F46,F45,F43,F42,F41,F39,F38,F37,F35,F34,F33,F31,F30,F29,F25,F26,F27,F21,F22,F23,F19,F18,F17,F15,F13,F11)</f>
        <v>0</v>
      </c>
      <c r="F50" s="61"/>
    </row>
    <row r="51" spans="1:6" ht="15" customHeight="1" x14ac:dyDescent="0.25">
      <c r="A51" s="27" t="s">
        <v>70</v>
      </c>
      <c r="B51" s="62" t="s">
        <v>71</v>
      </c>
      <c r="C51" s="62"/>
      <c r="D51" s="62"/>
      <c r="E51" s="62"/>
      <c r="F51" s="62"/>
    </row>
    <row r="52" spans="1:6" ht="15" customHeight="1" x14ac:dyDescent="0.25">
      <c r="A52" s="28" t="s">
        <v>72</v>
      </c>
      <c r="B52" s="63" t="s">
        <v>73</v>
      </c>
      <c r="C52" s="64"/>
      <c r="D52" s="64"/>
      <c r="E52" s="64"/>
      <c r="F52" s="64"/>
    </row>
    <row r="53" spans="1:6" ht="20.100000000000001" customHeight="1" x14ac:dyDescent="0.25">
      <c r="A53" s="12" t="s">
        <v>74</v>
      </c>
      <c r="B53" s="29" t="s">
        <v>75</v>
      </c>
      <c r="C53" s="23" t="s">
        <v>76</v>
      </c>
      <c r="D53" s="23">
        <v>4</v>
      </c>
      <c r="E53" s="23"/>
      <c r="F53" s="24">
        <f>D53*E53</f>
        <v>0</v>
      </c>
    </row>
    <row r="54" spans="1:6" ht="20.100000000000001" customHeight="1" x14ac:dyDescent="0.25">
      <c r="A54" s="12" t="s">
        <v>77</v>
      </c>
      <c r="B54" s="18" t="s">
        <v>78</v>
      </c>
      <c r="C54" s="14" t="s">
        <v>76</v>
      </c>
      <c r="D54" s="14">
        <v>1</v>
      </c>
      <c r="E54" s="14"/>
      <c r="F54" s="24">
        <f t="shared" ref="F54:F71" si="0">D54*E54</f>
        <v>0</v>
      </c>
    </row>
    <row r="55" spans="1:6" ht="20.100000000000001" customHeight="1" x14ac:dyDescent="0.25">
      <c r="A55" s="12" t="s">
        <v>79</v>
      </c>
      <c r="B55" s="18" t="s">
        <v>80</v>
      </c>
      <c r="C55" s="14" t="s">
        <v>76</v>
      </c>
      <c r="D55" s="14">
        <v>1</v>
      </c>
      <c r="E55" s="14"/>
      <c r="F55" s="24">
        <f t="shared" si="0"/>
        <v>0</v>
      </c>
    </row>
    <row r="56" spans="1:6" ht="20.100000000000001" customHeight="1" x14ac:dyDescent="0.25">
      <c r="A56" s="12" t="s">
        <v>81</v>
      </c>
      <c r="B56" s="18" t="s">
        <v>82</v>
      </c>
      <c r="C56" s="14" t="s">
        <v>76</v>
      </c>
      <c r="D56" s="14">
        <v>1</v>
      </c>
      <c r="E56" s="14"/>
      <c r="F56" s="24">
        <f t="shared" si="0"/>
        <v>0</v>
      </c>
    </row>
    <row r="57" spans="1:6" ht="20.100000000000001" customHeight="1" x14ac:dyDescent="0.25">
      <c r="A57" s="12" t="s">
        <v>83</v>
      </c>
      <c r="B57" s="18" t="s">
        <v>84</v>
      </c>
      <c r="C57" s="14" t="s">
        <v>76</v>
      </c>
      <c r="D57" s="14">
        <v>1</v>
      </c>
      <c r="E57" s="14"/>
      <c r="F57" s="24">
        <f t="shared" si="0"/>
        <v>0</v>
      </c>
    </row>
    <row r="58" spans="1:6" ht="20.100000000000001" customHeight="1" x14ac:dyDescent="0.25">
      <c r="A58" s="12" t="s">
        <v>85</v>
      </c>
      <c r="B58" s="18" t="s">
        <v>86</v>
      </c>
      <c r="C58" s="14" t="s">
        <v>76</v>
      </c>
      <c r="D58" s="14">
        <v>1</v>
      </c>
      <c r="E58" s="14"/>
      <c r="F58" s="24">
        <f t="shared" si="0"/>
        <v>0</v>
      </c>
    </row>
    <row r="59" spans="1:6" ht="20.100000000000001" customHeight="1" x14ac:dyDescent="0.25">
      <c r="A59" s="12" t="s">
        <v>87</v>
      </c>
      <c r="B59" s="18" t="s">
        <v>88</v>
      </c>
      <c r="C59" s="14" t="s">
        <v>76</v>
      </c>
      <c r="D59" s="14">
        <v>2</v>
      </c>
      <c r="E59" s="14"/>
      <c r="F59" s="24">
        <f t="shared" si="0"/>
        <v>0</v>
      </c>
    </row>
    <row r="60" spans="1:6" ht="37.5" customHeight="1" x14ac:dyDescent="0.25">
      <c r="A60" s="12" t="s">
        <v>89</v>
      </c>
      <c r="B60" s="18" t="s">
        <v>90</v>
      </c>
      <c r="C60" s="14" t="s">
        <v>76</v>
      </c>
      <c r="D60" s="14">
        <v>1</v>
      </c>
      <c r="E60" s="14"/>
      <c r="F60" s="24">
        <f t="shared" si="0"/>
        <v>0</v>
      </c>
    </row>
    <row r="61" spans="1:6" ht="20.100000000000001" customHeight="1" x14ac:dyDescent="0.25">
      <c r="A61" s="12" t="s">
        <v>91</v>
      </c>
      <c r="B61" s="18" t="s">
        <v>92</v>
      </c>
      <c r="C61" s="14" t="s">
        <v>76</v>
      </c>
      <c r="D61" s="14">
        <v>1</v>
      </c>
      <c r="E61" s="14"/>
      <c r="F61" s="24">
        <f t="shared" si="0"/>
        <v>0</v>
      </c>
    </row>
    <row r="62" spans="1:6" ht="20.100000000000001" customHeight="1" x14ac:dyDescent="0.25">
      <c r="A62" s="12" t="s">
        <v>93</v>
      </c>
      <c r="B62" s="18" t="s">
        <v>94</v>
      </c>
      <c r="C62" s="14" t="s">
        <v>76</v>
      </c>
      <c r="D62" s="14">
        <v>1</v>
      </c>
      <c r="E62" s="14"/>
      <c r="F62" s="24">
        <f t="shared" si="0"/>
        <v>0</v>
      </c>
    </row>
    <row r="63" spans="1:6" ht="39" customHeight="1" x14ac:dyDescent="0.25">
      <c r="A63" s="12" t="s">
        <v>95</v>
      </c>
      <c r="B63" s="18" t="s">
        <v>96</v>
      </c>
      <c r="C63" s="14" t="s">
        <v>76</v>
      </c>
      <c r="D63" s="14">
        <v>1</v>
      </c>
      <c r="E63" s="14"/>
      <c r="F63" s="24">
        <f t="shared" si="0"/>
        <v>0</v>
      </c>
    </row>
    <row r="64" spans="1:6" ht="20.100000000000001" customHeight="1" x14ac:dyDescent="0.25">
      <c r="A64" s="12" t="s">
        <v>97</v>
      </c>
      <c r="B64" s="18" t="s">
        <v>98</v>
      </c>
      <c r="C64" s="14" t="s">
        <v>76</v>
      </c>
      <c r="D64" s="14">
        <v>1</v>
      </c>
      <c r="E64" s="14"/>
      <c r="F64" s="24">
        <f t="shared" si="0"/>
        <v>0</v>
      </c>
    </row>
    <row r="65" spans="1:6" ht="39" customHeight="1" x14ac:dyDescent="0.25">
      <c r="A65" s="12" t="s">
        <v>99</v>
      </c>
      <c r="B65" s="18" t="s">
        <v>100</v>
      </c>
      <c r="C65" s="14" t="s">
        <v>76</v>
      </c>
      <c r="D65" s="14">
        <v>1</v>
      </c>
      <c r="E65" s="14"/>
      <c r="F65" s="24">
        <f t="shared" si="0"/>
        <v>0</v>
      </c>
    </row>
    <row r="66" spans="1:6" ht="20.100000000000001" customHeight="1" x14ac:dyDescent="0.25">
      <c r="A66" s="12" t="s">
        <v>101</v>
      </c>
      <c r="B66" s="18" t="s">
        <v>102</v>
      </c>
      <c r="C66" s="14" t="s">
        <v>76</v>
      </c>
      <c r="D66" s="14">
        <v>1</v>
      </c>
      <c r="E66" s="14"/>
      <c r="F66" s="24">
        <f t="shared" si="0"/>
        <v>0</v>
      </c>
    </row>
    <row r="67" spans="1:6" ht="20.100000000000001" customHeight="1" x14ac:dyDescent="0.25">
      <c r="A67" s="12" t="s">
        <v>103</v>
      </c>
      <c r="B67" s="18" t="s">
        <v>104</v>
      </c>
      <c r="C67" s="14" t="s">
        <v>76</v>
      </c>
      <c r="D67" s="14">
        <v>50</v>
      </c>
      <c r="E67" s="14"/>
      <c r="F67" s="24">
        <f t="shared" si="0"/>
        <v>0</v>
      </c>
    </row>
    <row r="68" spans="1:6" ht="20.100000000000001" customHeight="1" x14ac:dyDescent="0.25">
      <c r="A68" s="12" t="s">
        <v>105</v>
      </c>
      <c r="B68" s="18" t="s">
        <v>106</v>
      </c>
      <c r="C68" s="14" t="s">
        <v>76</v>
      </c>
      <c r="D68" s="14">
        <v>1</v>
      </c>
      <c r="E68" s="14"/>
      <c r="F68" s="24">
        <f t="shared" si="0"/>
        <v>0</v>
      </c>
    </row>
    <row r="69" spans="1:6" ht="20.100000000000001" customHeight="1" x14ac:dyDescent="0.25">
      <c r="A69" s="12" t="s">
        <v>107</v>
      </c>
      <c r="B69" s="18" t="s">
        <v>108</v>
      </c>
      <c r="C69" s="14" t="s">
        <v>76</v>
      </c>
      <c r="D69" s="14">
        <v>1</v>
      </c>
      <c r="E69" s="14"/>
      <c r="F69" s="24">
        <f t="shared" si="0"/>
        <v>0</v>
      </c>
    </row>
    <row r="70" spans="1:6" ht="20.100000000000001" customHeight="1" x14ac:dyDescent="0.25">
      <c r="A70" s="12" t="s">
        <v>109</v>
      </c>
      <c r="B70" s="18" t="s">
        <v>110</v>
      </c>
      <c r="C70" s="14" t="s">
        <v>76</v>
      </c>
      <c r="D70" s="14">
        <v>1</v>
      </c>
      <c r="E70" s="14"/>
      <c r="F70" s="24">
        <f t="shared" si="0"/>
        <v>0</v>
      </c>
    </row>
    <row r="71" spans="1:6" ht="20.100000000000001" customHeight="1" x14ac:dyDescent="0.25">
      <c r="A71" s="12" t="s">
        <v>111</v>
      </c>
      <c r="B71" s="18" t="s">
        <v>112</v>
      </c>
      <c r="C71" s="14" t="s">
        <v>76</v>
      </c>
      <c r="D71" s="14">
        <v>1</v>
      </c>
      <c r="E71" s="14"/>
      <c r="F71" s="24">
        <f t="shared" si="0"/>
        <v>0</v>
      </c>
    </row>
    <row r="72" spans="1:6" ht="20.100000000000001" customHeight="1" x14ac:dyDescent="0.25">
      <c r="A72" s="28" t="s">
        <v>113</v>
      </c>
      <c r="B72" s="65" t="s">
        <v>114</v>
      </c>
      <c r="C72" s="65"/>
      <c r="D72" s="65"/>
      <c r="E72" s="65"/>
      <c r="F72" s="65"/>
    </row>
    <row r="73" spans="1:6" ht="20.100000000000001" customHeight="1" x14ac:dyDescent="0.25">
      <c r="A73" s="12" t="s">
        <v>20</v>
      </c>
      <c r="B73" s="29" t="s">
        <v>75</v>
      </c>
      <c r="C73" s="23" t="s">
        <v>76</v>
      </c>
      <c r="D73" s="23">
        <v>1</v>
      </c>
      <c r="E73" s="30"/>
      <c r="F73" s="30">
        <f>D73*E73</f>
        <v>0</v>
      </c>
    </row>
    <row r="74" spans="1:6" ht="20.100000000000001" customHeight="1" x14ac:dyDescent="0.25">
      <c r="A74" s="12" t="s">
        <v>115</v>
      </c>
      <c r="B74" s="18" t="s">
        <v>78</v>
      </c>
      <c r="C74" s="14" t="s">
        <v>76</v>
      </c>
      <c r="D74" s="14">
        <v>1</v>
      </c>
      <c r="E74" s="13"/>
      <c r="F74" s="30">
        <f>D74*E74</f>
        <v>0</v>
      </c>
    </row>
    <row r="75" spans="1:6" ht="20.100000000000001" customHeight="1" x14ac:dyDescent="0.25">
      <c r="A75" s="12" t="s">
        <v>116</v>
      </c>
      <c r="B75" s="18" t="s">
        <v>84</v>
      </c>
      <c r="C75" s="14" t="s">
        <v>76</v>
      </c>
      <c r="D75" s="14">
        <v>1</v>
      </c>
      <c r="E75" s="13"/>
      <c r="F75" s="30">
        <f>D75*E75</f>
        <v>0</v>
      </c>
    </row>
    <row r="76" spans="1:6" ht="20.100000000000001" customHeight="1" x14ac:dyDescent="0.25">
      <c r="A76" s="12" t="s">
        <v>117</v>
      </c>
      <c r="B76" s="18" t="s">
        <v>102</v>
      </c>
      <c r="C76" s="14" t="s">
        <v>76</v>
      </c>
      <c r="D76" s="14">
        <v>1</v>
      </c>
      <c r="E76" s="13"/>
      <c r="F76" s="30">
        <f>D76*E76</f>
        <v>0</v>
      </c>
    </row>
    <row r="77" spans="1:6" ht="20.100000000000001" customHeight="1" x14ac:dyDescent="0.25">
      <c r="A77" s="12" t="s">
        <v>118</v>
      </c>
      <c r="B77" s="18" t="s">
        <v>112</v>
      </c>
      <c r="C77" s="14" t="s">
        <v>76</v>
      </c>
      <c r="D77" s="14">
        <v>1</v>
      </c>
      <c r="E77" s="21"/>
      <c r="F77" s="25">
        <f>D77*E77</f>
        <v>0</v>
      </c>
    </row>
    <row r="78" spans="1:6" ht="20.100000000000001" customHeight="1" x14ac:dyDescent="0.25">
      <c r="A78" s="31" t="s">
        <v>70</v>
      </c>
      <c r="B78" s="66" t="s">
        <v>119</v>
      </c>
      <c r="C78" s="67"/>
      <c r="D78" s="68"/>
      <c r="E78" s="69">
        <f>SUM(F53:F71,F73:F77)</f>
        <v>0</v>
      </c>
      <c r="F78" s="69"/>
    </row>
    <row r="79" spans="1:6" ht="44.1" customHeight="1" x14ac:dyDescent="0.25">
      <c r="A79" s="32" t="s">
        <v>120</v>
      </c>
      <c r="B79" s="70" t="s">
        <v>121</v>
      </c>
      <c r="C79" s="71"/>
      <c r="D79" s="71"/>
      <c r="E79" s="71"/>
      <c r="F79" s="72"/>
    </row>
    <row r="80" spans="1:6" ht="69.95" customHeight="1" x14ac:dyDescent="0.25">
      <c r="A80" s="12" t="s">
        <v>72</v>
      </c>
      <c r="B80" s="18" t="s">
        <v>122</v>
      </c>
      <c r="C80" s="14" t="s">
        <v>76</v>
      </c>
      <c r="D80" s="14">
        <v>1</v>
      </c>
      <c r="E80" s="14"/>
      <c r="F80" s="15">
        <f>D80*E80</f>
        <v>0</v>
      </c>
    </row>
    <row r="81" spans="1:6" ht="20.100000000000001" customHeight="1" x14ac:dyDescent="0.25">
      <c r="A81" s="12" t="s">
        <v>113</v>
      </c>
      <c r="B81" s="18" t="s">
        <v>123</v>
      </c>
      <c r="C81" s="14" t="s">
        <v>76</v>
      </c>
      <c r="D81" s="14">
        <v>1</v>
      </c>
      <c r="E81" s="14"/>
      <c r="F81" s="15">
        <f t="shared" ref="F81:F88" si="1">D81*E81</f>
        <v>0</v>
      </c>
    </row>
    <row r="82" spans="1:6" ht="42.95" customHeight="1" x14ac:dyDescent="0.25">
      <c r="A82" s="12" t="s">
        <v>124</v>
      </c>
      <c r="B82" s="18" t="s">
        <v>125</v>
      </c>
      <c r="C82" s="14" t="s">
        <v>76</v>
      </c>
      <c r="D82" s="14">
        <v>1</v>
      </c>
      <c r="E82" s="14"/>
      <c r="F82" s="15">
        <f t="shared" si="1"/>
        <v>0</v>
      </c>
    </row>
    <row r="83" spans="1:6" ht="43.5" customHeight="1" x14ac:dyDescent="0.25">
      <c r="A83" s="12" t="s">
        <v>126</v>
      </c>
      <c r="B83" s="20" t="s">
        <v>127</v>
      </c>
      <c r="C83" s="14" t="s">
        <v>76</v>
      </c>
      <c r="D83" s="14">
        <v>1</v>
      </c>
      <c r="E83" s="14"/>
      <c r="F83" s="15">
        <f t="shared" si="1"/>
        <v>0</v>
      </c>
    </row>
    <row r="84" spans="1:6" ht="36.950000000000003" customHeight="1" x14ac:dyDescent="0.25">
      <c r="A84" s="12" t="s">
        <v>128</v>
      </c>
      <c r="B84" s="18" t="s">
        <v>129</v>
      </c>
      <c r="C84" s="14" t="s">
        <v>76</v>
      </c>
      <c r="D84" s="14">
        <v>1</v>
      </c>
      <c r="E84" s="14"/>
      <c r="F84" s="15">
        <f t="shared" si="1"/>
        <v>0</v>
      </c>
    </row>
    <row r="85" spans="1:6" ht="71.099999999999994" customHeight="1" x14ac:dyDescent="0.25">
      <c r="A85" s="12" t="s">
        <v>36</v>
      </c>
      <c r="B85" s="18" t="s">
        <v>130</v>
      </c>
      <c r="C85" s="14" t="s">
        <v>76</v>
      </c>
      <c r="D85" s="14">
        <v>1</v>
      </c>
      <c r="E85" s="14"/>
      <c r="F85" s="15">
        <f t="shared" si="1"/>
        <v>0</v>
      </c>
    </row>
    <row r="86" spans="1:6" ht="20.100000000000001" customHeight="1" x14ac:dyDescent="0.25">
      <c r="A86" s="12" t="s">
        <v>131</v>
      </c>
      <c r="B86" s="18" t="s">
        <v>132</v>
      </c>
      <c r="C86" s="14" t="s">
        <v>133</v>
      </c>
      <c r="D86" s="14">
        <v>1</v>
      </c>
      <c r="E86" s="14"/>
      <c r="F86" s="15">
        <f t="shared" si="1"/>
        <v>0</v>
      </c>
    </row>
    <row r="87" spans="1:6" ht="18" customHeight="1" x14ac:dyDescent="0.25">
      <c r="A87" s="12" t="s">
        <v>134</v>
      </c>
      <c r="B87" s="20" t="s">
        <v>135</v>
      </c>
      <c r="C87" s="14" t="s">
        <v>133</v>
      </c>
      <c r="D87" s="14">
        <v>1</v>
      </c>
      <c r="E87" s="14"/>
      <c r="F87" s="15">
        <f t="shared" si="1"/>
        <v>0</v>
      </c>
    </row>
    <row r="88" spans="1:6" ht="38.1" customHeight="1" x14ac:dyDescent="0.25">
      <c r="A88" s="12" t="s">
        <v>136</v>
      </c>
      <c r="B88" s="18" t="s">
        <v>137</v>
      </c>
      <c r="C88" s="14" t="s">
        <v>133</v>
      </c>
      <c r="D88" s="14">
        <v>1</v>
      </c>
      <c r="E88" s="14"/>
      <c r="F88" s="15">
        <f t="shared" si="1"/>
        <v>0</v>
      </c>
    </row>
    <row r="89" spans="1:6" ht="20.100000000000001" customHeight="1" x14ac:dyDescent="0.25">
      <c r="A89" s="33" t="s">
        <v>120</v>
      </c>
      <c r="B89" s="73" t="s">
        <v>138</v>
      </c>
      <c r="C89" s="74"/>
      <c r="D89" s="75"/>
      <c r="E89" s="76">
        <f>SUM(F80:F88)</f>
        <v>0</v>
      </c>
      <c r="F89" s="77"/>
    </row>
    <row r="90" spans="1:6" ht="20.100000000000001" customHeight="1" x14ac:dyDescent="0.25">
      <c r="A90" s="34" t="s">
        <v>139</v>
      </c>
      <c r="B90" s="78" t="s">
        <v>12</v>
      </c>
      <c r="C90" s="78"/>
      <c r="D90" s="78"/>
      <c r="E90" s="78"/>
      <c r="F90" s="78"/>
    </row>
    <row r="91" spans="1:6" ht="20.100000000000001" customHeight="1" x14ac:dyDescent="0.25">
      <c r="A91" s="34" t="s">
        <v>13</v>
      </c>
      <c r="B91" s="35" t="s">
        <v>140</v>
      </c>
      <c r="C91" s="36" t="s">
        <v>17</v>
      </c>
      <c r="D91" s="36">
        <v>1</v>
      </c>
      <c r="E91" s="36"/>
      <c r="F91" s="36">
        <f>D91*E91</f>
        <v>0</v>
      </c>
    </row>
    <row r="92" spans="1:6" ht="35.1" customHeight="1" x14ac:dyDescent="0.25">
      <c r="A92" s="37" t="s">
        <v>15</v>
      </c>
      <c r="B92" s="79" t="s">
        <v>141</v>
      </c>
      <c r="C92" s="79"/>
      <c r="D92" s="79"/>
      <c r="E92" s="79"/>
      <c r="F92" s="79"/>
    </row>
    <row r="93" spans="1:6" ht="20.100000000000001" customHeight="1" x14ac:dyDescent="0.25">
      <c r="A93" s="38" t="s">
        <v>18</v>
      </c>
      <c r="B93" s="35" t="s">
        <v>142</v>
      </c>
      <c r="C93" s="36" t="s">
        <v>17</v>
      </c>
      <c r="D93" s="36">
        <v>1</v>
      </c>
      <c r="E93" s="36"/>
      <c r="F93" s="36">
        <f>D93*E93</f>
        <v>0</v>
      </c>
    </row>
    <row r="94" spans="1:6" ht="15" customHeight="1" x14ac:dyDescent="0.25">
      <c r="A94" s="39" t="s">
        <v>20</v>
      </c>
      <c r="B94" s="79" t="s">
        <v>143</v>
      </c>
      <c r="C94" s="79"/>
      <c r="D94" s="79"/>
      <c r="E94" s="79"/>
      <c r="F94" s="79"/>
    </row>
    <row r="95" spans="1:6" ht="20.100000000000001" customHeight="1" x14ac:dyDescent="0.25">
      <c r="A95" s="38" t="s">
        <v>21</v>
      </c>
      <c r="B95" s="35" t="s">
        <v>144</v>
      </c>
      <c r="C95" s="36" t="s">
        <v>17</v>
      </c>
      <c r="D95" s="36">
        <v>5</v>
      </c>
      <c r="E95" s="36"/>
      <c r="F95" s="36">
        <f>D95*E95</f>
        <v>0</v>
      </c>
    </row>
    <row r="96" spans="1:6" ht="15" customHeight="1" x14ac:dyDescent="0.25">
      <c r="A96" s="40" t="s">
        <v>23</v>
      </c>
      <c r="B96" s="79" t="s">
        <v>145</v>
      </c>
      <c r="C96" s="79"/>
      <c r="D96" s="79"/>
      <c r="E96" s="79"/>
      <c r="F96" s="79"/>
    </row>
    <row r="97" spans="1:6" ht="15" customHeight="1" x14ac:dyDescent="0.25">
      <c r="A97" s="40" t="s">
        <v>146</v>
      </c>
      <c r="B97" s="79" t="s">
        <v>147</v>
      </c>
      <c r="C97" s="79"/>
      <c r="D97" s="79"/>
      <c r="E97" s="79"/>
      <c r="F97" s="79"/>
    </row>
    <row r="98" spans="1:6" ht="15" customHeight="1" x14ac:dyDescent="0.25">
      <c r="A98" s="40" t="s">
        <v>148</v>
      </c>
      <c r="B98" s="79" t="s">
        <v>149</v>
      </c>
      <c r="C98" s="79"/>
      <c r="D98" s="79"/>
      <c r="E98" s="79"/>
      <c r="F98" s="79"/>
    </row>
    <row r="99" spans="1:6" ht="15" customHeight="1" x14ac:dyDescent="0.25">
      <c r="A99" s="40" t="s">
        <v>150</v>
      </c>
      <c r="B99" s="79" t="s">
        <v>151</v>
      </c>
      <c r="C99" s="79"/>
      <c r="D99" s="79"/>
      <c r="E99" s="79"/>
      <c r="F99" s="79"/>
    </row>
    <row r="100" spans="1:6" ht="15" customHeight="1" x14ac:dyDescent="0.25">
      <c r="A100" s="40" t="s">
        <v>152</v>
      </c>
      <c r="B100" s="80" t="s">
        <v>153</v>
      </c>
      <c r="C100" s="81"/>
      <c r="D100" s="81"/>
      <c r="E100" s="81"/>
      <c r="F100" s="82"/>
    </row>
    <row r="101" spans="1:6" ht="15" customHeight="1" x14ac:dyDescent="0.25">
      <c r="A101" s="38" t="s">
        <v>24</v>
      </c>
      <c r="B101" s="35" t="s">
        <v>154</v>
      </c>
      <c r="C101" s="36" t="s">
        <v>17</v>
      </c>
      <c r="D101" s="36">
        <v>5</v>
      </c>
      <c r="E101" s="36"/>
      <c r="F101" s="36">
        <f>D101*E101</f>
        <v>0</v>
      </c>
    </row>
    <row r="102" spans="1:6" ht="15" customHeight="1" x14ac:dyDescent="0.25">
      <c r="A102" s="40" t="s">
        <v>26</v>
      </c>
      <c r="B102" s="80" t="s">
        <v>155</v>
      </c>
      <c r="C102" s="81"/>
      <c r="D102" s="81"/>
      <c r="E102" s="81"/>
      <c r="F102" s="82"/>
    </row>
    <row r="103" spans="1:6" ht="15" customHeight="1" x14ac:dyDescent="0.25">
      <c r="A103" s="37" t="s">
        <v>28</v>
      </c>
      <c r="B103" s="80" t="s">
        <v>156</v>
      </c>
      <c r="C103" s="81"/>
      <c r="D103" s="81"/>
      <c r="E103" s="81"/>
      <c r="F103" s="82"/>
    </row>
    <row r="104" spans="1:6" ht="15" customHeight="1" x14ac:dyDescent="0.25">
      <c r="A104" s="40" t="s">
        <v>30</v>
      </c>
      <c r="B104" s="80" t="s">
        <v>157</v>
      </c>
      <c r="C104" s="81"/>
      <c r="D104" s="81"/>
      <c r="E104" s="81"/>
      <c r="F104" s="82"/>
    </row>
    <row r="105" spans="1:6" ht="15" customHeight="1" x14ac:dyDescent="0.25">
      <c r="A105" s="40" t="s">
        <v>158</v>
      </c>
      <c r="B105" s="80" t="s">
        <v>159</v>
      </c>
      <c r="C105" s="81"/>
      <c r="D105" s="81"/>
      <c r="E105" s="81"/>
      <c r="F105" s="82"/>
    </row>
    <row r="106" spans="1:6" ht="15" customHeight="1" x14ac:dyDescent="0.25">
      <c r="A106" s="37" t="s">
        <v>160</v>
      </c>
      <c r="B106" s="80" t="s">
        <v>161</v>
      </c>
      <c r="C106" s="81"/>
      <c r="D106" s="81"/>
      <c r="E106" s="81"/>
      <c r="F106" s="82"/>
    </row>
    <row r="107" spans="1:6" ht="20.100000000000001" customHeight="1" x14ac:dyDescent="0.25">
      <c r="A107" s="41" t="s">
        <v>139</v>
      </c>
      <c r="B107" s="83" t="s">
        <v>138</v>
      </c>
      <c r="C107" s="84"/>
      <c r="D107" s="85"/>
      <c r="E107" s="86">
        <f>SUM(F91,F93,F95,F101)</f>
        <v>0</v>
      </c>
      <c r="F107" s="87"/>
    </row>
    <row r="108" spans="1:6" ht="39" customHeight="1" x14ac:dyDescent="0.25">
      <c r="A108" s="42" t="s">
        <v>162</v>
      </c>
      <c r="B108" s="88" t="s">
        <v>163</v>
      </c>
      <c r="C108" s="88"/>
      <c r="D108" s="88"/>
      <c r="E108" s="88"/>
      <c r="F108" s="88"/>
    </row>
    <row r="109" spans="1:6" ht="15" customHeight="1" x14ac:dyDescent="0.25">
      <c r="A109" s="12" t="s">
        <v>72</v>
      </c>
      <c r="B109" s="18" t="s">
        <v>164</v>
      </c>
      <c r="C109" s="14" t="s">
        <v>165</v>
      </c>
      <c r="D109" s="14">
        <v>40</v>
      </c>
      <c r="E109" s="14"/>
      <c r="F109" s="15">
        <f>D109*E109</f>
        <v>0</v>
      </c>
    </row>
    <row r="110" spans="1:6" ht="15" customHeight="1" x14ac:dyDescent="0.25">
      <c r="A110" s="12" t="s">
        <v>113</v>
      </c>
      <c r="B110" s="18" t="s">
        <v>166</v>
      </c>
      <c r="C110" s="14" t="s">
        <v>165</v>
      </c>
      <c r="D110" s="14">
        <v>20</v>
      </c>
      <c r="E110" s="14"/>
      <c r="F110" s="15">
        <f>D110*E110</f>
        <v>0</v>
      </c>
    </row>
    <row r="111" spans="1:6" ht="15" customHeight="1" x14ac:dyDescent="0.25">
      <c r="A111" s="12" t="s">
        <v>124</v>
      </c>
      <c r="B111" s="18" t="s">
        <v>167</v>
      </c>
      <c r="C111" s="14" t="s">
        <v>165</v>
      </c>
      <c r="D111" s="14">
        <v>10</v>
      </c>
      <c r="E111" s="14"/>
      <c r="F111" s="15">
        <f>D111*E111</f>
        <v>0</v>
      </c>
    </row>
    <row r="112" spans="1:6" ht="15" customHeight="1" x14ac:dyDescent="0.25">
      <c r="A112" s="12" t="s">
        <v>126</v>
      </c>
      <c r="B112" s="18" t="s">
        <v>168</v>
      </c>
      <c r="C112" s="14" t="s">
        <v>76</v>
      </c>
      <c r="D112" s="14">
        <v>20</v>
      </c>
      <c r="E112" s="14"/>
      <c r="F112" s="15">
        <f>D112*E112</f>
        <v>0</v>
      </c>
    </row>
    <row r="113" spans="1:6" ht="15" customHeight="1" x14ac:dyDescent="0.25">
      <c r="A113" s="43" t="s">
        <v>162</v>
      </c>
      <c r="B113" s="89" t="s">
        <v>138</v>
      </c>
      <c r="C113" s="90"/>
      <c r="D113" s="91"/>
      <c r="E113" s="69">
        <f>SUM(F109:F112)</f>
        <v>0</v>
      </c>
      <c r="F113" s="69"/>
    </row>
    <row r="114" spans="1:6" ht="15" customHeight="1" x14ac:dyDescent="0.25">
      <c r="A114" s="92"/>
      <c r="B114" s="93"/>
      <c r="C114" s="93"/>
      <c r="D114" s="93"/>
      <c r="E114" s="93"/>
      <c r="F114" s="94"/>
    </row>
    <row r="115" spans="1:6" ht="15" customHeight="1" x14ac:dyDescent="0.25">
      <c r="A115" s="95" t="s">
        <v>169</v>
      </c>
      <c r="B115" s="96"/>
      <c r="C115" s="97"/>
      <c r="D115" s="98">
        <f>SUM(E113,E89,E107,E78,E50)</f>
        <v>0</v>
      </c>
      <c r="E115" s="99"/>
      <c r="F115" s="100"/>
    </row>
    <row r="116" spans="1:6" ht="20.100000000000001" customHeight="1" x14ac:dyDescent="0.25">
      <c r="A116" s="95" t="s">
        <v>170</v>
      </c>
      <c r="B116" s="96"/>
      <c r="C116" s="96"/>
      <c r="D116" s="98"/>
      <c r="E116" s="99"/>
      <c r="F116" s="100"/>
    </row>
    <row r="117" spans="1:6" x14ac:dyDescent="0.25">
      <c r="A117" s="95" t="s">
        <v>171</v>
      </c>
      <c r="B117" s="96"/>
      <c r="C117" s="97"/>
      <c r="D117" s="98">
        <f>D115+D116</f>
        <v>0</v>
      </c>
      <c r="E117" s="99"/>
      <c r="F117" s="100"/>
    </row>
    <row r="118" spans="1:6" x14ac:dyDescent="0.25">
      <c r="A118" s="4"/>
      <c r="B118" s="44"/>
      <c r="C118" s="44"/>
      <c r="D118" s="44"/>
      <c r="E118" s="44"/>
      <c r="F118" s="1"/>
    </row>
    <row r="119" spans="1:6" x14ac:dyDescent="0.25">
      <c r="A119" s="45" t="s">
        <v>172</v>
      </c>
      <c r="B119" s="44"/>
      <c r="C119" s="44"/>
      <c r="D119" s="44"/>
      <c r="E119" s="44"/>
      <c r="F119" s="1"/>
    </row>
    <row r="120" spans="1:6" ht="42.75" customHeight="1" x14ac:dyDescent="0.25">
      <c r="A120" s="101" t="s">
        <v>173</v>
      </c>
      <c r="B120" s="101"/>
      <c r="C120" s="101"/>
      <c r="D120" s="101"/>
      <c r="E120" s="101"/>
      <c r="F120" s="1"/>
    </row>
    <row r="121" spans="1:6" x14ac:dyDescent="0.25">
      <c r="A121" s="4"/>
      <c r="B121" s="44"/>
      <c r="C121" s="44"/>
      <c r="D121" s="44"/>
      <c r="E121" s="44"/>
      <c r="F121" s="1"/>
    </row>
    <row r="122" spans="1:6" ht="20.25" customHeight="1" x14ac:dyDescent="0.25">
      <c r="A122" s="104" t="s">
        <v>174</v>
      </c>
      <c r="B122" s="104"/>
      <c r="C122" s="104"/>
      <c r="D122" s="104"/>
      <c r="E122" s="104"/>
      <c r="F122" s="1"/>
    </row>
    <row r="123" spans="1:6" ht="20.25" customHeight="1" x14ac:dyDescent="0.25">
      <c r="A123" s="104"/>
      <c r="B123" s="104"/>
      <c r="C123" s="104"/>
      <c r="D123" s="104"/>
      <c r="E123" s="104"/>
      <c r="F123" s="1"/>
    </row>
    <row r="124" spans="1:6" ht="20.25" customHeight="1" x14ac:dyDescent="0.25">
      <c r="A124" s="104"/>
      <c r="B124" s="104"/>
      <c r="C124" s="104"/>
      <c r="D124" s="104"/>
      <c r="E124" s="104"/>
      <c r="F124" s="1"/>
    </row>
    <row r="125" spans="1:6" x14ac:dyDescent="0.25">
      <c r="A125" s="47" t="s">
        <v>175</v>
      </c>
      <c r="B125" s="47"/>
    </row>
    <row r="128" spans="1:6" ht="15.75" customHeight="1" x14ac:dyDescent="0.25"/>
    <row r="129" spans="1:4" x14ac:dyDescent="0.25">
      <c r="A129" s="103"/>
      <c r="B129" s="101"/>
      <c r="C129" s="101"/>
      <c r="D129" s="46"/>
    </row>
    <row r="130" spans="1:4" x14ac:dyDescent="0.25">
      <c r="A130" s="103"/>
      <c r="B130" s="101"/>
      <c r="C130" s="101"/>
    </row>
    <row r="131" spans="1:4" x14ac:dyDescent="0.25">
      <c r="A131" s="102"/>
      <c r="B131" s="47"/>
      <c r="C131" s="47"/>
    </row>
  </sheetData>
  <mergeCells count="57">
    <mergeCell ref="A125:B125"/>
    <mergeCell ref="A131:C131"/>
    <mergeCell ref="A5:F6"/>
    <mergeCell ref="A122:E124"/>
    <mergeCell ref="A129:C130"/>
    <mergeCell ref="A116:C116"/>
    <mergeCell ref="D116:F116"/>
    <mergeCell ref="A117:C117"/>
    <mergeCell ref="D117:F117"/>
    <mergeCell ref="A120:E120"/>
    <mergeCell ref="B108:F108"/>
    <mergeCell ref="B113:D113"/>
    <mergeCell ref="E113:F113"/>
    <mergeCell ref="A114:F114"/>
    <mergeCell ref="A115:C115"/>
    <mergeCell ref="D115:F115"/>
    <mergeCell ref="B104:F104"/>
    <mergeCell ref="B105:F105"/>
    <mergeCell ref="B106:F106"/>
    <mergeCell ref="B107:D107"/>
    <mergeCell ref="E107:F107"/>
    <mergeCell ref="B98:F98"/>
    <mergeCell ref="B99:F99"/>
    <mergeCell ref="B100:F100"/>
    <mergeCell ref="B102:F102"/>
    <mergeCell ref="B103:F103"/>
    <mergeCell ref="B90:F90"/>
    <mergeCell ref="B92:F92"/>
    <mergeCell ref="B94:F94"/>
    <mergeCell ref="B96:F96"/>
    <mergeCell ref="B97:F97"/>
    <mergeCell ref="B72:F72"/>
    <mergeCell ref="B78:D78"/>
    <mergeCell ref="E78:F78"/>
    <mergeCell ref="B79:F79"/>
    <mergeCell ref="B89:D89"/>
    <mergeCell ref="E89:F89"/>
    <mergeCell ref="B48:F48"/>
    <mergeCell ref="B50:D50"/>
    <mergeCell ref="E50:F50"/>
    <mergeCell ref="B51:F51"/>
    <mergeCell ref="B52:F52"/>
    <mergeCell ref="B28:F28"/>
    <mergeCell ref="B32:F32"/>
    <mergeCell ref="B36:F36"/>
    <mergeCell ref="B40:F40"/>
    <mergeCell ref="B44:F44"/>
    <mergeCell ref="B12:F12"/>
    <mergeCell ref="B14:F14"/>
    <mergeCell ref="B16:F16"/>
    <mergeCell ref="B20:F20"/>
    <mergeCell ref="B24:F24"/>
    <mergeCell ref="A1:B1"/>
    <mergeCell ref="A2:B2"/>
    <mergeCell ref="A4:F4"/>
    <mergeCell ref="B9:F9"/>
    <mergeCell ref="B10:F10"/>
  </mergeCells>
  <pageMargins left="0.23622047244094499" right="0.23622047244094499" top="0.74803149606299202" bottom="0.74803149606299202" header="0.31496062992126" footer="0.31496062992126"/>
  <pageSetup paperSize="9" scale="9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Troškovnik</vt:lpstr>
      <vt:lpstr>Troškovnik!Ispis_naslova</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Dijana Bećić</cp:lastModifiedBy>
  <cp:lastPrinted>2026-06-02T09:08:00Z</cp:lastPrinted>
  <dcterms:created xsi:type="dcterms:W3CDTF">2019-08-29T06:31:00Z</dcterms:created>
  <dcterms:modified xsi:type="dcterms:W3CDTF">2026-06-02T10:11:10Z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948376042E74466A90F5E2585B8B9B43_13</vt:lpwstr>
  </property>
  <property fmtid="{D5CDD505-2E9C-101B-9397-08002B2CF9AE}" pid="3" name="KSOProductBuildVer">
    <vt:lpwstr>1033-12.1.0.26880</vt:lpwstr>
  </property>
  <property fmtid="{D5CDD505-2E9C-101B-9397-08002B2CF9AE}" pid="4" name="CalculationRule">
    <vt:i4>0</vt:i4>
  </property>
</Properties>
</file>